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285" windowWidth="14805" windowHeight="7830" activeTab="0"/>
  </bookViews>
  <sheets>
    <sheet name="2017" sheetId="2" r:id="rId1"/>
  </sheets>
  <definedNames>
    <definedName name="_xlnm.Print_Area" localSheetId="0">'2017'!$A$1:$K$42</definedName>
  </definedNames>
  <calcPr calcId="124519"/>
</workbook>
</file>

<file path=xl/sharedStrings.xml><?xml version="1.0" encoding="utf-8"?>
<sst xmlns="http://schemas.openxmlformats.org/spreadsheetml/2006/main" count="112" uniqueCount="58">
  <si>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</si>
  <si>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</si>
  <si>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</si>
  <si>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</si>
  <si>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</si>
  <si>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</si>
  <si>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</si>
  <si>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</si>
  <si>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</si>
  <si>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</si>
  <si>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</si>
  <si>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05</t>
  </si>
  <si>
    <t>09</t>
  </si>
  <si>
    <t>01</t>
  </si>
  <si>
    <t>02</t>
  </si>
  <si>
    <t>03</t>
  </si>
  <si>
    <t>Межбюджетные трансферты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</si>
  <si>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</si>
  <si>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</si>
  <si>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</si>
  <si>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</si>
  <si>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</si>
  <si>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</si>
  <si>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</si>
  <si>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</si>
  <si>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</si>
  <si>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</si>
  <si>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</si>
  <si>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</si>
  <si>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</si>
  <si>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</si>
  <si>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</si>
  <si>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</si>
  <si>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</si>
  <si>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</si>
  <si>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</si>
  <si>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</si>
  <si>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</si>
  <si>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</si>
  <si>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</si>
  <si>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>Сумма на 2015 год</t>
  </si>
  <si>
    <t xml:space="preserve">Дорожное хозяйство </t>
  </si>
  <si>
    <t>Жилищное хозяйство</t>
  </si>
  <si>
    <t xml:space="preserve"> Иные межбюджетные трансферты</t>
  </si>
  <si>
    <t>Коммунальное хозяйство</t>
  </si>
  <si>
    <t>Благоустройство</t>
  </si>
  <si>
    <t xml:space="preserve">Главный специалист по финансово-экономическим вопросам                                                                                          </t>
  </si>
  <si>
    <t>Н.В.Фомина</t>
  </si>
  <si>
    <t>Обеспечение проведения выборов и референдумов</t>
  </si>
  <si>
    <t>Приложение  14                                          к  решению Совета народных депутатов МО "Сергиевское сельское поселение"                                                                    от 26  декабря 2019 г. №144</t>
  </si>
  <si>
    <t>3696,46</t>
  </si>
  <si>
    <t>Сумма на 2020 год</t>
  </si>
  <si>
    <t>Распределение бюджетных ассигнований бюджета муниципального образования "Сергиевское сельское поселение"                                                                  на 2020 год по разделам и подразделам классификации расходов бюджетов Российской Федерации</t>
  </si>
  <si>
    <t>1282,22</t>
  </si>
  <si>
    <t>2257,955</t>
  </si>
  <si>
    <t>49,893</t>
  </si>
  <si>
    <t>4396,001</t>
  </si>
  <si>
    <t>Список изменяющих документов (в ред. Решения Совета народных депутатов МО «Сергиевское сельское поселение» от 30.09.2020 г. № 173)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</si>
</sst>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1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6">
      <selection activeCell="P7" sqref="P7"/>
    </sheetView>
  </sheetViews>
  <sheetFormatPr defaultColWidth="9.33203125" defaultRowHeight="12.75"/>
  <cols>
    <col min="1" max="2" width="0.1640625" style="0" customWidth="1"/>
    <col min="3" max="3" width="6.16015625" style="0" customWidth="1"/>
    <col min="4" max="4" width="106.66015625" style="0" customWidth="1"/>
    <col min="5" max="5" width="0.1640625" style="0" hidden="1" customWidth="1"/>
    <col min="6" max="6" width="9.33203125" style="0" customWidth="1"/>
    <col min="7" max="7" width="9" style="0" customWidth="1"/>
    <col min="8" max="10" width="0.1640625" style="0" hidden="1" customWidth="1"/>
    <col min="11" max="11" width="17.16015625" style="0" customWidth="1"/>
  </cols>
  <sheetData>
    <row r="1" spans="6:11" ht="110.25" customHeight="1">
      <c r="F1" s="54"/>
      <c r="G1" s="54"/>
      <c r="H1" s="54"/>
      <c r="I1" s="54"/>
      <c r="J1" s="54"/>
      <c r="K1" s="54"/>
    </row>
    <row r="2" spans="1:11" ht="15.75" customHeight="1">
      <c r="A2" s="7"/>
      <c r="B2" s="7"/>
      <c r="C2" s="7"/>
      <c r="D2" s="8"/>
      <c r="E2" s="8"/>
      <c r="F2" s="50" t="s">
        <v>49</v>
      </c>
      <c r="G2" s="50"/>
      <c r="H2" s="50"/>
      <c r="I2" s="50"/>
      <c r="J2" s="50"/>
      <c r="K2" s="50"/>
    </row>
    <row r="3" spans="1:11" ht="67.5" customHeight="1">
      <c r="A3" s="3"/>
      <c r="B3" s="3"/>
      <c r="C3" s="3"/>
      <c r="D3" s="3"/>
      <c r="E3" s="3"/>
      <c r="F3" s="50"/>
      <c r="G3" s="50"/>
      <c r="H3" s="50"/>
      <c r="I3" s="50"/>
      <c r="J3" s="50"/>
      <c r="K3" s="50"/>
    </row>
    <row r="4" spans="1:11" ht="72" customHeight="1">
      <c r="A4" s="16"/>
      <c r="B4" s="16"/>
      <c r="C4" s="16"/>
      <c r="D4" s="51" t="s">
        <v>52</v>
      </c>
      <c r="E4" s="51"/>
      <c r="F4" s="51"/>
      <c r="G4" s="51"/>
      <c r="H4" s="51"/>
      <c r="I4" s="51"/>
      <c r="J4" s="51"/>
      <c r="K4" s="51"/>
    </row>
    <row r="5" spans="1:11" ht="0.75" customHeight="1">
      <c r="A5" s="2"/>
      <c r="B5" s="23"/>
      <c r="C5" s="23"/>
      <c r="D5" s="2"/>
      <c r="E5" s="2"/>
      <c r="F5" s="2"/>
      <c r="G5" s="2"/>
      <c r="H5" s="2"/>
      <c r="I5" s="2"/>
      <c r="J5" s="2"/>
      <c r="K5" s="1"/>
    </row>
    <row r="6" spans="1:11" ht="29.25" customHeight="1">
      <c r="A6" s="23"/>
      <c r="B6" s="23"/>
      <c r="C6" s="56" t="s">
        <v>57</v>
      </c>
      <c r="D6" s="55"/>
      <c r="E6" s="55"/>
      <c r="F6" s="55"/>
      <c r="G6" s="55"/>
      <c r="H6" s="55"/>
      <c r="I6" s="55"/>
      <c r="J6" s="55"/>
      <c r="K6" s="55"/>
    </row>
    <row r="7" spans="1:11" ht="34.5" customHeight="1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60.75" customHeight="1">
      <c r="A8" s="14" t="s">
        <v>2</v>
      </c>
      <c r="B8" s="14"/>
      <c r="C8" s="14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40</v>
      </c>
      <c r="K8" s="15" t="s">
        <v>51</v>
      </c>
    </row>
    <row r="9" spans="1:11" ht="23.25" customHeight="1">
      <c r="A9" s="14"/>
      <c r="B9" s="14"/>
      <c r="C9" s="14"/>
      <c r="D9" s="28" t="s">
        <v>39</v>
      </c>
      <c r="E9" s="15"/>
      <c r="F9" s="15"/>
      <c r="G9" s="15"/>
      <c r="H9" s="15"/>
      <c r="I9" s="15"/>
      <c r="J9" s="17" t="e">
        <f>J10+J16+J18+J20+J23+#REF!+J27+J29+J31+#REF!+#REF!+J33</f>
        <v>#REF!</v>
      </c>
      <c r="K9" s="46">
        <f>K10+K16+K18+K20+K23+K27+K29+K31+K33</f>
        <v>15146.749</v>
      </c>
    </row>
    <row r="10" spans="1:11" ht="15.75">
      <c r="A10" s="14"/>
      <c r="B10" s="14"/>
      <c r="C10" s="14"/>
      <c r="D10" s="29" t="s">
        <v>31</v>
      </c>
      <c r="E10" s="19"/>
      <c r="F10" s="10" t="s">
        <v>13</v>
      </c>
      <c r="G10" s="19"/>
      <c r="H10" s="19"/>
      <c r="I10" s="19"/>
      <c r="J10" s="20" t="e">
        <f>J11+#REF!+J12+#REF!+#REF!+J13+J15</f>
        <v>#REF!</v>
      </c>
      <c r="K10" s="47">
        <f>K11+K12+K13+K15</f>
        <v>5933.523</v>
      </c>
    </row>
    <row r="11" spans="1:11" ht="31.5" customHeight="1">
      <c r="A11" s="24" t="s">
        <v>0</v>
      </c>
      <c r="B11" s="24"/>
      <c r="C11" s="24"/>
      <c r="D11" s="30" t="s">
        <v>28</v>
      </c>
      <c r="E11" s="5">
        <v>908</v>
      </c>
      <c r="F11" s="5" t="s">
        <v>13</v>
      </c>
      <c r="G11" s="5" t="s">
        <v>14</v>
      </c>
      <c r="H11" s="5" t="s">
        <v>0</v>
      </c>
      <c r="I11" s="31" t="s">
        <v>0</v>
      </c>
      <c r="J11" s="32">
        <v>1047.9</v>
      </c>
      <c r="K11" s="45">
        <v>904.95</v>
      </c>
    </row>
    <row r="12" spans="1:11" ht="47.25">
      <c r="A12" s="6" t="s">
        <v>0</v>
      </c>
      <c r="B12" s="6"/>
      <c r="C12" s="6"/>
      <c r="D12" s="30" t="s">
        <v>32</v>
      </c>
      <c r="E12" s="5">
        <v>908</v>
      </c>
      <c r="F12" s="5" t="s">
        <v>13</v>
      </c>
      <c r="G12" s="5" t="s">
        <v>9</v>
      </c>
      <c r="H12" s="5" t="s">
        <v>0</v>
      </c>
      <c r="I12" s="31" t="s">
        <v>0</v>
      </c>
      <c r="J12" s="32">
        <v>24239.3</v>
      </c>
      <c r="K12" s="45" t="s">
        <v>50</v>
      </c>
    </row>
    <row r="13" spans="1:11" ht="15.75">
      <c r="A13" s="6" t="s">
        <v>0</v>
      </c>
      <c r="B13" s="6"/>
      <c r="C13" s="6"/>
      <c r="D13" s="30" t="s">
        <v>24</v>
      </c>
      <c r="E13" s="5">
        <v>903</v>
      </c>
      <c r="F13" s="5" t="s">
        <v>13</v>
      </c>
      <c r="G13" s="5" t="s">
        <v>25</v>
      </c>
      <c r="H13" s="5" t="s">
        <v>0</v>
      </c>
      <c r="I13" s="31" t="s">
        <v>0</v>
      </c>
      <c r="J13" s="9">
        <v>300</v>
      </c>
      <c r="K13" s="45" t="s">
        <v>55</v>
      </c>
    </row>
    <row r="14" spans="1:11" ht="15.75">
      <c r="A14" s="6"/>
      <c r="B14" s="6"/>
      <c r="C14" s="6"/>
      <c r="D14" s="27" t="s">
        <v>48</v>
      </c>
      <c r="E14" s="5"/>
      <c r="F14" s="5">
        <v>1</v>
      </c>
      <c r="G14" s="5">
        <v>7</v>
      </c>
      <c r="H14" s="5"/>
      <c r="I14" s="31"/>
      <c r="J14" s="9"/>
      <c r="K14" s="22"/>
    </row>
    <row r="15" spans="1:11" ht="15.75">
      <c r="A15" s="6" t="s">
        <v>0</v>
      </c>
      <c r="B15" s="6"/>
      <c r="C15" s="6"/>
      <c r="D15" s="30" t="s">
        <v>26</v>
      </c>
      <c r="E15" s="5">
        <v>902</v>
      </c>
      <c r="F15" s="4" t="s">
        <v>13</v>
      </c>
      <c r="G15" s="5">
        <v>13</v>
      </c>
      <c r="H15" s="5" t="s">
        <v>0</v>
      </c>
      <c r="I15" s="31" t="s">
        <v>0</v>
      </c>
      <c r="J15" s="9">
        <v>13840.1</v>
      </c>
      <c r="K15" s="44" t="s">
        <v>53</v>
      </c>
    </row>
    <row r="16" spans="1:11" ht="15.75">
      <c r="A16" s="24"/>
      <c r="B16" s="24"/>
      <c r="C16" s="24"/>
      <c r="D16" s="33" t="s">
        <v>29</v>
      </c>
      <c r="E16" s="10">
        <v>908</v>
      </c>
      <c r="F16" s="11" t="s">
        <v>14</v>
      </c>
      <c r="G16" s="11"/>
      <c r="H16" s="10"/>
      <c r="I16" s="34"/>
      <c r="J16" s="12">
        <f>J17</f>
        <v>0</v>
      </c>
      <c r="K16" s="38">
        <f>K17</f>
        <v>233.9</v>
      </c>
    </row>
    <row r="17" spans="1:11" ht="15.75">
      <c r="A17" s="24"/>
      <c r="B17" s="24"/>
      <c r="C17" s="24"/>
      <c r="D17" s="30" t="s">
        <v>30</v>
      </c>
      <c r="E17" s="5">
        <v>908</v>
      </c>
      <c r="F17" s="4" t="s">
        <v>14</v>
      </c>
      <c r="G17" s="4" t="s">
        <v>15</v>
      </c>
      <c r="H17" s="5"/>
      <c r="I17" s="31"/>
      <c r="J17" s="9">
        <v>0</v>
      </c>
      <c r="K17" s="37">
        <v>233.9</v>
      </c>
    </row>
    <row r="18" spans="1:11" ht="15.75">
      <c r="A18" s="24"/>
      <c r="B18" s="24"/>
      <c r="C18" s="24"/>
      <c r="D18" s="33" t="s">
        <v>19</v>
      </c>
      <c r="E18" s="10">
        <v>907</v>
      </c>
      <c r="F18" s="10" t="s">
        <v>15</v>
      </c>
      <c r="G18" s="10" t="s">
        <v>0</v>
      </c>
      <c r="H18" s="10" t="s">
        <v>0</v>
      </c>
      <c r="I18" s="34" t="s">
        <v>0</v>
      </c>
      <c r="J18" s="12">
        <f>J19</f>
        <v>1584.4</v>
      </c>
      <c r="K18" s="38">
        <f>K19</f>
        <v>110</v>
      </c>
    </row>
    <row r="19" spans="1:11" ht="36.75" customHeight="1">
      <c r="A19" s="24"/>
      <c r="B19" s="24"/>
      <c r="C19" s="24"/>
      <c r="D19" s="30" t="s">
        <v>20</v>
      </c>
      <c r="E19" s="5">
        <v>907</v>
      </c>
      <c r="F19" s="5" t="s">
        <v>15</v>
      </c>
      <c r="G19" s="5">
        <v>0</v>
      </c>
      <c r="H19" s="5" t="s">
        <v>0</v>
      </c>
      <c r="I19" s="31" t="s">
        <v>0</v>
      </c>
      <c r="J19" s="9">
        <v>1584.4</v>
      </c>
      <c r="K19" s="37">
        <v>110</v>
      </c>
    </row>
    <row r="20" spans="1:11" ht="15.75">
      <c r="A20" s="24"/>
      <c r="B20" s="24"/>
      <c r="C20" s="24"/>
      <c r="D20" s="33" t="s">
        <v>37</v>
      </c>
      <c r="E20" s="10"/>
      <c r="F20" s="11" t="s">
        <v>9</v>
      </c>
      <c r="G20" s="11"/>
      <c r="H20" s="10"/>
      <c r="I20" s="34"/>
      <c r="J20" s="12" t="e">
        <f>#REF!+#REF!+J21+J22</f>
        <v>#REF!</v>
      </c>
      <c r="K20" s="38">
        <f>K21+K22</f>
        <v>1854.4</v>
      </c>
    </row>
    <row r="21" spans="1:11" ht="15.75">
      <c r="A21" s="24"/>
      <c r="B21" s="24"/>
      <c r="C21" s="24"/>
      <c r="D21" s="27" t="s">
        <v>41</v>
      </c>
      <c r="E21" s="5"/>
      <c r="F21" s="26" t="s">
        <v>9</v>
      </c>
      <c r="G21" s="26" t="s">
        <v>12</v>
      </c>
      <c r="H21" s="5"/>
      <c r="I21" s="31"/>
      <c r="J21" s="9">
        <v>148.4</v>
      </c>
      <c r="K21" s="37">
        <v>1854.4</v>
      </c>
    </row>
    <row r="22" spans="1:11" ht="15.75">
      <c r="A22" s="24"/>
      <c r="B22" s="24"/>
      <c r="C22" s="24"/>
      <c r="D22" s="30" t="s">
        <v>21</v>
      </c>
      <c r="E22" s="5">
        <v>908</v>
      </c>
      <c r="F22" s="4" t="s">
        <v>9</v>
      </c>
      <c r="G22" s="4" t="s">
        <v>22</v>
      </c>
      <c r="H22" s="5"/>
      <c r="I22" s="31"/>
      <c r="J22" s="9">
        <v>833.2</v>
      </c>
      <c r="K22" s="37">
        <v>0</v>
      </c>
    </row>
    <row r="23" spans="1:11" ht="13.5" customHeight="1">
      <c r="A23" s="25"/>
      <c r="B23" s="25"/>
      <c r="C23" s="25"/>
      <c r="D23" s="33" t="s">
        <v>23</v>
      </c>
      <c r="E23" s="10">
        <v>908</v>
      </c>
      <c r="F23" s="11" t="s">
        <v>11</v>
      </c>
      <c r="G23" s="11"/>
      <c r="H23" s="10"/>
      <c r="I23" s="34"/>
      <c r="J23" s="12">
        <f aca="true" t="shared" si="0" ref="J23">J25</f>
        <v>0</v>
      </c>
      <c r="K23" s="48">
        <v>6653.956</v>
      </c>
    </row>
    <row r="24" spans="1:11" ht="0.75" customHeight="1" hidden="1">
      <c r="A24" s="25"/>
      <c r="B24" s="25"/>
      <c r="C24" s="25"/>
      <c r="D24" s="27" t="s">
        <v>42</v>
      </c>
      <c r="E24" s="10"/>
      <c r="F24" s="26" t="s">
        <v>11</v>
      </c>
      <c r="G24" s="26" t="s">
        <v>13</v>
      </c>
      <c r="H24" s="10"/>
      <c r="I24" s="34"/>
      <c r="J24" s="12"/>
      <c r="K24" s="22">
        <v>0</v>
      </c>
    </row>
    <row r="25" spans="1:11" ht="15.75">
      <c r="A25" s="24"/>
      <c r="B25" s="24"/>
      <c r="C25" s="24"/>
      <c r="D25" s="43" t="s">
        <v>44</v>
      </c>
      <c r="E25" s="5">
        <v>908</v>
      </c>
      <c r="F25" s="4" t="s">
        <v>11</v>
      </c>
      <c r="G25" s="26" t="s">
        <v>14</v>
      </c>
      <c r="H25" s="5"/>
      <c r="I25" s="31"/>
      <c r="J25" s="9">
        <v>0</v>
      </c>
      <c r="K25" s="45" t="s">
        <v>54</v>
      </c>
    </row>
    <row r="26" spans="1:11" ht="20.25" customHeight="1">
      <c r="A26" s="6" t="s">
        <v>0</v>
      </c>
      <c r="B26" s="6"/>
      <c r="C26" s="6"/>
      <c r="D26" s="27" t="s">
        <v>45</v>
      </c>
      <c r="E26" s="5">
        <v>905</v>
      </c>
      <c r="F26" s="26" t="s">
        <v>11</v>
      </c>
      <c r="G26" s="26" t="s">
        <v>15</v>
      </c>
      <c r="H26" s="5" t="s">
        <v>0</v>
      </c>
      <c r="I26" s="31" t="s">
        <v>0</v>
      </c>
      <c r="J26" s="22">
        <v>10092.8</v>
      </c>
      <c r="K26" s="45" t="s">
        <v>56</v>
      </c>
    </row>
    <row r="27" spans="1:11" ht="15.75">
      <c r="A27" s="25" t="s">
        <v>0</v>
      </c>
      <c r="B27" s="25"/>
      <c r="C27" s="25"/>
      <c r="D27" s="33" t="s">
        <v>36</v>
      </c>
      <c r="E27" s="10">
        <v>902</v>
      </c>
      <c r="F27" s="10" t="s">
        <v>17</v>
      </c>
      <c r="G27" s="10" t="s">
        <v>0</v>
      </c>
      <c r="H27" s="10" t="s">
        <v>0</v>
      </c>
      <c r="I27" s="34" t="s">
        <v>0</v>
      </c>
      <c r="J27" s="12" t="e">
        <f>J28+#REF!</f>
        <v>#REF!</v>
      </c>
      <c r="K27" s="38">
        <f>K28</f>
        <v>30</v>
      </c>
    </row>
    <row r="28" spans="1:11" ht="15.75">
      <c r="A28" s="24" t="s">
        <v>0</v>
      </c>
      <c r="B28" s="24"/>
      <c r="C28" s="24"/>
      <c r="D28" s="30" t="s">
        <v>18</v>
      </c>
      <c r="E28" s="5">
        <v>902</v>
      </c>
      <c r="F28" s="5" t="s">
        <v>17</v>
      </c>
      <c r="G28" s="5" t="s">
        <v>13</v>
      </c>
      <c r="H28" s="5" t="s">
        <v>0</v>
      </c>
      <c r="I28" s="31" t="s">
        <v>0</v>
      </c>
      <c r="J28" s="9">
        <v>23361.4</v>
      </c>
      <c r="K28" s="37">
        <v>30</v>
      </c>
    </row>
    <row r="29" spans="1:11" ht="15.75">
      <c r="A29" s="25"/>
      <c r="B29" s="25"/>
      <c r="C29" s="25"/>
      <c r="D29" s="33" t="s">
        <v>38</v>
      </c>
      <c r="E29" s="10"/>
      <c r="F29" s="10">
        <v>10</v>
      </c>
      <c r="G29" s="10"/>
      <c r="H29" s="10"/>
      <c r="I29" s="34"/>
      <c r="J29" s="12" t="e">
        <f>J30+#REF!+#REF!+#REF!</f>
        <v>#REF!</v>
      </c>
      <c r="K29" s="44">
        <f>K30</f>
        <v>230.07</v>
      </c>
    </row>
    <row r="30" spans="1:11" ht="15.75">
      <c r="A30" s="24"/>
      <c r="B30" s="24"/>
      <c r="C30" s="24"/>
      <c r="D30" s="30" t="s">
        <v>33</v>
      </c>
      <c r="E30" s="5">
        <v>908</v>
      </c>
      <c r="F30" s="4" t="s">
        <v>10</v>
      </c>
      <c r="G30" s="4" t="s">
        <v>13</v>
      </c>
      <c r="H30" s="5"/>
      <c r="I30" s="31"/>
      <c r="J30" s="9">
        <v>4298.8</v>
      </c>
      <c r="K30" s="45">
        <v>230.07</v>
      </c>
    </row>
    <row r="31" spans="1:13" ht="15.75">
      <c r="A31" s="25"/>
      <c r="B31" s="25"/>
      <c r="C31" s="25"/>
      <c r="D31" s="33" t="s">
        <v>34</v>
      </c>
      <c r="E31" s="10">
        <v>908</v>
      </c>
      <c r="F31" s="11" t="s">
        <v>25</v>
      </c>
      <c r="G31" s="11"/>
      <c r="H31" s="10"/>
      <c r="I31" s="34"/>
      <c r="J31" s="12">
        <f>J32</f>
        <v>268.5</v>
      </c>
      <c r="K31" s="38">
        <f>K32</f>
        <v>30</v>
      </c>
      <c r="M31" s="49">
        <f>K22</f>
        <v>0</v>
      </c>
    </row>
    <row r="32" spans="1:11" ht="15.75">
      <c r="A32" s="24"/>
      <c r="B32" s="24"/>
      <c r="C32" s="24"/>
      <c r="D32" s="30" t="s">
        <v>35</v>
      </c>
      <c r="E32" s="5">
        <v>908</v>
      </c>
      <c r="F32" s="4" t="s">
        <v>25</v>
      </c>
      <c r="G32" s="4" t="s">
        <v>13</v>
      </c>
      <c r="H32" s="5"/>
      <c r="I32" s="31"/>
      <c r="J32" s="22">
        <v>268.5</v>
      </c>
      <c r="K32" s="37">
        <v>30</v>
      </c>
    </row>
    <row r="33" spans="1:11" ht="15.75">
      <c r="A33" s="25" t="s">
        <v>0</v>
      </c>
      <c r="B33" s="25"/>
      <c r="C33" s="25"/>
      <c r="D33" s="35" t="s">
        <v>16</v>
      </c>
      <c r="E33" s="21">
        <v>903</v>
      </c>
      <c r="F33" s="21" t="s">
        <v>27</v>
      </c>
      <c r="G33" s="21" t="s">
        <v>0</v>
      </c>
      <c r="H33" s="21" t="s">
        <v>0</v>
      </c>
      <c r="I33" s="36" t="s">
        <v>0</v>
      </c>
      <c r="J33" s="13" t="e">
        <f>#REF!</f>
        <v>#REF!</v>
      </c>
      <c r="K33" s="38">
        <f>K34</f>
        <v>70.9</v>
      </c>
    </row>
    <row r="34" spans="4:11" ht="18.6" customHeight="1">
      <c r="D34" s="41" t="s">
        <v>43</v>
      </c>
      <c r="E34" s="40"/>
      <c r="F34" s="26">
        <v>14</v>
      </c>
      <c r="G34" s="26" t="s">
        <v>15</v>
      </c>
      <c r="H34" s="42"/>
      <c r="I34" s="42"/>
      <c r="J34" s="42"/>
      <c r="K34" s="39">
        <v>70.9</v>
      </c>
    </row>
    <row r="35" ht="8.25" customHeight="1"/>
    <row r="36" spans="4:11" ht="31.5" customHeight="1">
      <c r="D36" s="18" t="s">
        <v>46</v>
      </c>
      <c r="E36" s="53" t="s">
        <v>47</v>
      </c>
      <c r="F36" s="53"/>
      <c r="G36" s="53"/>
      <c r="H36" s="53"/>
      <c r="I36" s="53"/>
      <c r="J36" s="53"/>
      <c r="K36" s="53"/>
    </row>
  </sheetData>
  <mergeCells count="6">
    <mergeCell ref="F2:K3"/>
    <mergeCell ref="D4:K4"/>
    <mergeCell ref="A7:K7"/>
    <mergeCell ref="E36:K36"/>
    <mergeCell ref="F1:K1"/>
    <mergeCell ref="C6:K6"/>
  </mergeCells>
  <printOptions/>
  <pageMargins left="0.2362204724409449" right="0.15748031496062992" top="0" bottom="0" header="0.31496062992125984" footer="0.5511811023622047"/>
  <pageSetup firstPageNumber="1" useFirstPageNumber="1" horizontalDpi="600" verticalDpi="600" orientation="portrait" paperSize="9" scale="6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2020-10-15T10:42:30Z</dcterms:modified>
  <cp:category/>
  <cp:version/>
  <cp:contentType/>
  <cp:contentStatus/>
</cp:coreProperties>
</file>